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\ข้อมูล ITA ของด่าน ตม.จว.ชลบุรี\O11\18 เม.ย.67\"/>
    </mc:Choice>
  </mc:AlternateContent>
  <xr:revisionPtr revIDLastSave="0" documentId="13_ncr:1_{5F5E0E82-5A42-4993-9C0D-5D48D07C3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1 แผนการใช้จ่าย" sheetId="4" r:id="rId1"/>
  </sheets>
  <definedNames>
    <definedName name="_xlnm.Print_Area" localSheetId="0">'O11 แผนการใช้จ่าย'!$A$1:$J$81</definedName>
    <definedName name="_xlnm.Print_Titles" localSheetId="0">'O11 แผนการใช้จ่าย'!$1:$5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2" i="4" l="1"/>
  <c r="D71" i="4"/>
  <c r="D64" i="4" s="1"/>
  <c r="D41" i="4"/>
  <c r="D55" i="4" s="1"/>
  <c r="D61" i="4" l="1"/>
  <c r="D36" i="4" l="1"/>
  <c r="D73" i="4" s="1"/>
  <c r="D20" i="4"/>
  <c r="D26" i="4"/>
</calcChain>
</file>

<file path=xl/sharedStrings.xml><?xml version="1.0" encoding="utf-8"?>
<sst xmlns="http://schemas.openxmlformats.org/spreadsheetml/2006/main" count="174" uniqueCount="72">
  <si>
    <t>ที่</t>
  </si>
  <si>
    <t>รวม</t>
  </si>
  <si>
    <t>รายการ</t>
  </si>
  <si>
    <t>รวมตอบแทนใช้สอย และวัสดุ</t>
  </si>
  <si>
    <t>- ค่าเบี้ยเลี้ยง ที่พัก และพาหนะตำรวจ</t>
  </si>
  <si>
    <t>- ค่าซ่อมแซมครุภัณฑ์</t>
  </si>
  <si>
    <t>- ค่าซ่อมแซมสิ่งก่อสร้าง</t>
  </si>
  <si>
    <t>- ค่าซ่อมบำรุงยานพาหนะ</t>
  </si>
  <si>
    <t>- ค่าเช่าทรัพย์สิน / ค่าเช่าเครื่องถ่ายฯ</t>
  </si>
  <si>
    <t>- ค่าเก็บขยะ</t>
  </si>
  <si>
    <t>- ค่าจ้างเหมาบริการอื่นๆ</t>
  </si>
  <si>
    <t>- วัสดุสำนักงาน</t>
  </si>
  <si>
    <t>- วัสดุเชื้อเพลิงและหล่อลื่น</t>
  </si>
  <si>
    <t>- วัสดุไฟฟ้าและวิทยุ</t>
  </si>
  <si>
    <t>- วัสดุโฆษณาและเผยแพร่</t>
  </si>
  <si>
    <t>- วัสดุคอมพิวเตอร์</t>
  </si>
  <si>
    <t>- วัสดุงานบ้านงานครัว</t>
  </si>
  <si>
    <t>- ค่าไฟฟ้า</t>
  </si>
  <si>
    <t>- ค่าน้ำประปา</t>
  </si>
  <si>
    <t>- ค่าโทรศัพท์</t>
  </si>
  <si>
    <t>- ค่าไปรษณีย์</t>
  </si>
  <si>
    <t>- ค่าบริการสื่อสารและคมนาคม</t>
  </si>
  <si>
    <t>งบรายจ่ายอื่น</t>
  </si>
  <si>
    <t>รับจัดสรร</t>
  </si>
  <si>
    <t>ผลผลิตการรักษาความสงบเรียบร้อยและความมั่นคงภายในประเทศ</t>
  </si>
  <si>
    <t>กิจกรรมการตรวจสอบ คัดกรอง ปราบปรามคนต่างด้าวที่ไม่พึงปรารถนา</t>
  </si>
  <si>
    <t>รับจัดสรรงบประมาณรายจ่ายประจำปีงบประมาณ พ.ศ.2566 ไปพลางก่อน (ไตรมาส 1-2)</t>
  </si>
  <si>
    <t>- ค่าจ้างเหมาทำความสะอาด</t>
  </si>
  <si>
    <t>- วัสดุอาหารผู้ต้องกัก</t>
  </si>
  <si>
    <t>รวมค่าสาธารณูปโภค</t>
  </si>
  <si>
    <t>ประจำปีงบประมาณ พ.ศ. 2567 ไตรมาสที่ 1-2</t>
  </si>
  <si>
    <t>รับจัดสรรงบประมาณรายจ่ายประจำปีงบประมาณ พ.ศ.2566 ไปพลางก่อน</t>
  </si>
  <si>
    <t>รายการค่าใช้จ่ายบุคลากรภาครัฐ ปฎิรูปกฎหมายและพัฒนากระบวนการยุติธรรม</t>
  </si>
  <si>
    <t>กิจกรรมปฎิรูปกฎหมายและพัฒนากระบวนการยุติธรรม</t>
  </si>
  <si>
    <t>โครงการการถวายความปลอดภัยพระมหากษัตริย์และพระบรมวงศานุวงศ์</t>
  </si>
  <si>
    <t>โครงการปฎิรูประบบงานตำรวจ</t>
  </si>
  <si>
    <t xml:space="preserve"> - ค่าเช่าบ้าน</t>
  </si>
  <si>
    <t>ดำเนินการเบิกจ่ายตามวัตถุประสงค์</t>
  </si>
  <si>
    <t>รวมค่าใช้จ่ายบุคลากรภาครัฐ (รายการค่าเช่าบ้าน)</t>
  </si>
  <si>
    <t>รับจัดสรรเงินค่าธรรมเนียมตรวจคนเข้าเมืองเพื่อเสริมเงินงบประมาณรายจ่าย</t>
  </si>
  <si>
    <t>ประจำปีงบประมาณ พ.ศ.2566ขยายใช้ถึง 30 ก.ย.2567</t>
  </si>
  <si>
    <t>ดำเนินการเบิกจ่ายตามขั้นตอน/วัตถุประสงค์</t>
  </si>
  <si>
    <t>- ค่าจ้างเหมาดูแลระบบWebside ของหน่วยงาน</t>
  </si>
  <si>
    <t>- ค่าเช่าสถานที่จอดเรือ</t>
  </si>
  <si>
    <t>โครงการจัดตั้งศูนย์บริการการทำงานของแรงงานเมียนมาแบบเบ็ดเสร็จ ตามมติครม.</t>
  </si>
  <si>
    <t>รับจัดสรรเงินกองทุนเพื่อการบริหารจัดการการทำงานของคนต่างด้าว ประจำปี พ.ศ.2567</t>
  </si>
  <si>
    <t>เมื่อวันที่ 3 ต.ค.67  กิจกรรม 2 การตรวจลงตรา</t>
  </si>
  <si>
    <t xml:space="preserve"> - ค่าจ้างเหมาเจ้าหน้าที่บันทึกข้อมูล </t>
  </si>
  <si>
    <t xml:space="preserve"> - ค่าวัสดุสำนักงาน</t>
  </si>
  <si>
    <t xml:space="preserve"> - ค่าเบี้ยเลี้ยงประเภท ข</t>
  </si>
  <si>
    <t xml:space="preserve"> - ค่าจ้างเหมาติดตั้งอุปกรณ์ระบบBiometric และระบบ Pibics/ค่าทำตรายาง</t>
  </si>
  <si>
    <t>1. งบปกติ</t>
  </si>
  <si>
    <t>2. ค่าเช่าบ้าน</t>
  </si>
  <si>
    <t>3. ค่าธรรมเนียมฯ</t>
  </si>
  <si>
    <t xml:space="preserve">4. เงินกองทุนฯ </t>
  </si>
  <si>
    <t>รวมรับจัดสรรเงินงบประมาณฯ ทั้ง 4 รายการ</t>
  </si>
  <si>
    <t>แผนการใช้จ่ายงบประมาณ ตรวจคนเข้าเมืองจังหวัดชลบุรี</t>
  </si>
  <si>
    <t>เป้าหมาย/การดำเนินงาน</t>
  </si>
  <si>
    <t>ดำเนินการเบิกจ่ายตามขั้นตอน/ไตรมาส</t>
  </si>
  <si>
    <t>จำนวนงบประมาณ/แหล่งที่จัดสรร/สนับสนุน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</si>
  <si>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</si>
  <si>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</si>
  <si>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</si>
  <si>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</si>
  <si>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</si>
  <si>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</si>
  <si>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</si>
  <si>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ต.ค.66-พ.ค.67</t>
  </si>
  <si>
    <t>เบิกจ่ายบรรลุตามวัตถุประสงค์</t>
  </si>
  <si>
    <t>ต.ค.66-ก.ย.67</t>
  </si>
  <si>
    <t>ต.ค.66-เม.ย.67</t>
  </si>
  <si>
    <t>ข้อมูล ณ วันที่ 31 มีนาคม 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</si>
</sst>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&quot;-&quot;??_-;_-@"/>
  </numFmts>
  <fonts count="19"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color theme="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66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rgb="FF000000"/>
      </bottom>
      <diagonal/>
    </border>
    <border>
      <left/>
      <right style="thin">
        <color indexed="64"/>
      </right>
      <top style="double">
        <color indexed="64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rgb="FF000000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7">
    <xf numFmtId="0" fontId="0" fillId="0" borderId="0" xfId="0"/>
    <xf numFmtId="0" fontId="5" fillId="4" borderId="5" xfId="0" applyFont="1" applyFill="1" applyBorder="1"/>
    <xf numFmtId="0" fontId="5" fillId="4" borderId="16" xfId="0" applyFont="1" applyFill="1" applyBorder="1"/>
    <xf numFmtId="9" fontId="6" fillId="4" borderId="3" xfId="0" applyNumberFormat="1" applyFont="1" applyFill="1" applyBorder="1" applyAlignment="1">
      <alignment horizontal="center"/>
    </xf>
    <xf numFmtId="0" fontId="7" fillId="4" borderId="9" xfId="0" applyFont="1" applyFill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8" fillId="0" borderId="10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/>
    </xf>
    <xf numFmtId="9" fontId="6" fillId="4" borderId="9" xfId="0" applyNumberFormat="1" applyFont="1" applyFill="1" applyBorder="1" applyAlignment="1">
      <alignment horizontal="center"/>
    </xf>
    <xf numFmtId="0" fontId="7" fillId="4" borderId="9" xfId="0" applyFont="1" applyFill="1" applyBorder="1"/>
    <xf numFmtId="0" fontId="7" fillId="0" borderId="0" xfId="0" applyFont="1"/>
    <xf numFmtId="0" fontId="7" fillId="4" borderId="16" xfId="0" applyFont="1" applyFill="1" applyBorder="1" applyAlignment="1">
      <alignment wrapText="1"/>
    </xf>
    <xf numFmtId="0" fontId="7" fillId="4" borderId="16" xfId="0" applyFont="1" applyFill="1" applyBorder="1" applyAlignment="1">
      <alignment horizontal="center"/>
    </xf>
    <xf numFmtId="49" fontId="5" fillId="4" borderId="16" xfId="2" applyNumberFormat="1" applyFont="1" applyFill="1" applyBorder="1" applyAlignment="1">
      <alignment horizontal="left" vertical="top" wrapText="1"/>
    </xf>
    <xf numFmtId="43" fontId="7" fillId="4" borderId="16" xfId="1" applyFont="1" applyFill="1" applyBorder="1" applyAlignment="1"/>
    <xf numFmtId="0" fontId="7" fillId="4" borderId="17" xfId="0" applyFont="1" applyFill="1" applyBorder="1"/>
    <xf numFmtId="49" fontId="5" fillId="4" borderId="16" xfId="2" applyNumberFormat="1" applyFont="1" applyFill="1" applyBorder="1" applyAlignment="1">
      <alignment vertical="top" wrapText="1"/>
    </xf>
    <xf numFmtId="0" fontId="6" fillId="4" borderId="16" xfId="0" applyFont="1" applyFill="1" applyBorder="1" applyAlignment="1">
      <alignment horizontal="center"/>
    </xf>
    <xf numFmtId="43" fontId="6" fillId="4" borderId="16" xfId="1" applyFont="1" applyFill="1" applyBorder="1" applyAlignment="1"/>
    <xf numFmtId="0" fontId="7" fillId="0" borderId="14" xfId="0" applyFont="1" applyBorder="1" applyAlignment="1">
      <alignment horizontal="center"/>
    </xf>
    <xf numFmtId="49" fontId="7" fillId="0" borderId="8" xfId="0" applyNumberFormat="1" applyFont="1" applyBorder="1"/>
    <xf numFmtId="43" fontId="7" fillId="0" borderId="14" xfId="1" applyFont="1" applyBorder="1" applyAlignment="1"/>
    <xf numFmtId="43" fontId="7" fillId="0" borderId="10" xfId="1" applyFont="1" applyBorder="1" applyAlignment="1"/>
    <xf numFmtId="43" fontId="1" fillId="0" borderId="10" xfId="1" applyFont="1" applyBorder="1" applyAlignment="1">
      <alignment vertical="center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7" fillId="2" borderId="0" xfId="0" applyFont="1" applyFill="1"/>
    <xf numFmtId="164" fontId="7" fillId="0" borderId="11" xfId="0" applyNumberFormat="1" applyFont="1" applyBorder="1"/>
    <xf numFmtId="49" fontId="7" fillId="0" borderId="7" xfId="0" applyNumberFormat="1" applyFont="1" applyBorder="1"/>
    <xf numFmtId="0" fontId="7" fillId="2" borderId="5" xfId="0" applyFont="1" applyFill="1" applyBorder="1" applyAlignment="1">
      <alignment horizontal="center"/>
    </xf>
    <xf numFmtId="0" fontId="6" fillId="2" borderId="5" xfId="0" applyFont="1" applyFill="1" applyBorder="1"/>
    <xf numFmtId="43" fontId="1" fillId="2" borderId="3" xfId="1" applyFont="1" applyFill="1" applyBorder="1" applyAlignment="1"/>
    <xf numFmtId="0" fontId="6" fillId="4" borderId="5" xfId="0" applyFont="1" applyFill="1" applyBorder="1" applyAlignment="1">
      <alignment horizontal="center"/>
    </xf>
    <xf numFmtId="43" fontId="6" fillId="4" borderId="5" xfId="1" applyFont="1" applyFill="1" applyBorder="1" applyAlignment="1"/>
    <xf numFmtId="0" fontId="6" fillId="4" borderId="4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49" fontId="7" fillId="0" borderId="13" xfId="0" applyNumberFormat="1" applyFont="1" applyBorder="1"/>
    <xf numFmtId="0" fontId="7" fillId="0" borderId="19" xfId="0" applyFont="1" applyBorder="1" applyAlignment="1">
      <alignment horizontal="center" wrapText="1"/>
    </xf>
    <xf numFmtId="43" fontId="7" fillId="0" borderId="19" xfId="1" applyFont="1" applyBorder="1" applyAlignment="1"/>
    <xf numFmtId="0" fontId="7" fillId="0" borderId="20" xfId="0" applyFont="1" applyBorder="1"/>
    <xf numFmtId="0" fontId="6" fillId="5" borderId="1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wrapText="1"/>
    </xf>
    <xf numFmtId="43" fontId="5" fillId="2" borderId="21" xfId="1" applyFont="1" applyFill="1" applyBorder="1" applyAlignment="1"/>
    <xf numFmtId="49" fontId="7" fillId="0" borderId="22" xfId="0" applyNumberFormat="1" applyFont="1" applyBorder="1"/>
    <xf numFmtId="0" fontId="7" fillId="3" borderId="6" xfId="0" applyFont="1" applyFill="1" applyBorder="1" applyAlignment="1">
      <alignment horizontal="center"/>
    </xf>
    <xf numFmtId="43" fontId="1" fillId="3" borderId="6" xfId="1" applyFont="1" applyFill="1" applyBorder="1" applyAlignment="1"/>
    <xf numFmtId="43" fontId="7" fillId="0" borderId="0" xfId="1" applyFont="1"/>
    <xf numFmtId="43" fontId="8" fillId="0" borderId="0" xfId="1" applyFont="1"/>
    <xf numFmtId="43" fontId="7" fillId="0" borderId="0" xfId="0" applyNumberFormat="1" applyFont="1"/>
    <xf numFmtId="2" fontId="7" fillId="0" borderId="0" xfId="0" applyNumberFormat="1" applyFont="1"/>
    <xf numFmtId="0" fontId="6" fillId="3" borderId="25" xfId="0" applyFont="1" applyFill="1" applyBorder="1"/>
    <xf numFmtId="0" fontId="7" fillId="2" borderId="16" xfId="0" applyFont="1" applyFill="1" applyBorder="1" applyAlignment="1">
      <alignment horizontal="center"/>
    </xf>
    <xf numFmtId="164" fontId="7" fillId="0" borderId="27" xfId="0" applyNumberFormat="1" applyFont="1" applyBorder="1"/>
    <xf numFmtId="0" fontId="7" fillId="3" borderId="25" xfId="0" applyFont="1" applyFill="1" applyBorder="1" applyAlignment="1">
      <alignment horizontal="center"/>
    </xf>
    <xf numFmtId="0" fontId="6" fillId="3" borderId="25" xfId="0" applyFont="1" applyFill="1" applyBorder="1" applyAlignment="1">
      <alignment wrapText="1"/>
    </xf>
    <xf numFmtId="43" fontId="5" fillId="3" borderId="25" xfId="1" applyFont="1" applyFill="1" applyBorder="1" applyAlignment="1"/>
    <xf numFmtId="0" fontId="7" fillId="2" borderId="25" xfId="0" applyFont="1" applyFill="1" applyBorder="1" applyAlignment="1">
      <alignment horizontal="center"/>
    </xf>
    <xf numFmtId="0" fontId="6" fillId="2" borderId="25" xfId="0" applyFont="1" applyFill="1" applyBorder="1"/>
    <xf numFmtId="0" fontId="7" fillId="2" borderId="26" xfId="0" applyFont="1" applyFill="1" applyBorder="1" applyAlignment="1">
      <alignment horizontal="center"/>
    </xf>
    <xf numFmtId="43" fontId="1" fillId="2" borderId="26" xfId="1" applyFont="1" applyFill="1" applyBorder="1" applyAlignment="1"/>
    <xf numFmtId="43" fontId="1" fillId="2" borderId="21" xfId="1" applyFont="1" applyFill="1" applyBorder="1" applyAlignment="1"/>
    <xf numFmtId="9" fontId="10" fillId="0" borderId="21" xfId="0" applyNumberFormat="1" applyFont="1" applyBorder="1" applyAlignment="1">
      <alignment horizontal="center" wrapText="1"/>
    </xf>
    <xf numFmtId="0" fontId="7" fillId="2" borderId="19" xfId="0" applyFont="1" applyFill="1" applyBorder="1" applyAlignment="1">
      <alignment horizontal="left"/>
    </xf>
    <xf numFmtId="0" fontId="6" fillId="5" borderId="19" xfId="0" applyFont="1" applyFill="1" applyBorder="1" applyAlignment="1">
      <alignment horizontal="center"/>
    </xf>
    <xf numFmtId="0" fontId="5" fillId="5" borderId="19" xfId="0" applyFont="1" applyFill="1" applyBorder="1"/>
    <xf numFmtId="9" fontId="6" fillId="5" borderId="21" xfId="0" applyNumberFormat="1" applyFont="1" applyFill="1" applyBorder="1" applyAlignment="1">
      <alignment horizontal="center" wrapText="1"/>
    </xf>
    <xf numFmtId="43" fontId="6" fillId="5" borderId="19" xfId="1" applyFont="1" applyFill="1" applyBorder="1" applyAlignment="1"/>
    <xf numFmtId="0" fontId="6" fillId="5" borderId="20" xfId="0" applyFont="1" applyFill="1" applyBorder="1" applyAlignment="1">
      <alignment horizontal="center"/>
    </xf>
    <xf numFmtId="9" fontId="9" fillId="5" borderId="21" xfId="0" applyNumberFormat="1" applyFont="1" applyFill="1" applyBorder="1" applyAlignment="1">
      <alignment horizontal="center" wrapText="1"/>
    </xf>
    <xf numFmtId="0" fontId="6" fillId="5" borderId="23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left"/>
    </xf>
    <xf numFmtId="0" fontId="6" fillId="5" borderId="24" xfId="0" applyFont="1" applyFill="1" applyBorder="1" applyAlignment="1">
      <alignment wrapText="1"/>
    </xf>
    <xf numFmtId="43" fontId="5" fillId="5" borderId="24" xfId="1" applyFont="1" applyFill="1" applyBorder="1" applyAlignment="1"/>
    <xf numFmtId="0" fontId="6" fillId="5" borderId="16" xfId="0" applyFont="1" applyFill="1" applyBorder="1" applyAlignment="1">
      <alignment horizontal="left"/>
    </xf>
    <xf numFmtId="0" fontId="6" fillId="5" borderId="9" xfId="0" applyFont="1" applyFill="1" applyBorder="1" applyAlignment="1">
      <alignment wrapText="1"/>
    </xf>
    <xf numFmtId="43" fontId="5" fillId="5" borderId="9" xfId="1" applyFont="1" applyFill="1" applyBorder="1" applyAlignment="1"/>
    <xf numFmtId="0" fontId="6" fillId="5" borderId="21" xfId="0" applyFont="1" applyFill="1" applyBorder="1" applyAlignment="1">
      <alignment wrapText="1"/>
    </xf>
    <xf numFmtId="43" fontId="5" fillId="5" borderId="21" xfId="1" applyFont="1" applyFill="1" applyBorder="1" applyAlignment="1"/>
    <xf numFmtId="43" fontId="6" fillId="4" borderId="4" xfId="1" applyFont="1" applyFill="1" applyBorder="1" applyAlignment="1"/>
    <xf numFmtId="43" fontId="7" fillId="4" borderId="17" xfId="1" applyFont="1" applyFill="1" applyBorder="1" applyAlignment="1"/>
    <xf numFmtId="43" fontId="6" fillId="5" borderId="20" xfId="1" applyFont="1" applyFill="1" applyBorder="1" applyAlignment="1"/>
    <xf numFmtId="43" fontId="7" fillId="0" borderId="20" xfId="1" applyFont="1" applyBorder="1" applyAlignment="1"/>
    <xf numFmtId="43" fontId="7" fillId="0" borderId="15" xfId="1" applyFont="1" applyBorder="1" applyAlignment="1"/>
    <xf numFmtId="43" fontId="5" fillId="3" borderId="28" xfId="1" applyFont="1" applyFill="1" applyBorder="1" applyAlignment="1"/>
    <xf numFmtId="164" fontId="7" fillId="0" borderId="30" xfId="0" applyNumberFormat="1" applyFont="1" applyBorder="1"/>
    <xf numFmtId="164" fontId="7" fillId="0" borderId="31" xfId="0" applyNumberFormat="1" applyFont="1" applyBorder="1"/>
    <xf numFmtId="43" fontId="1" fillId="2" borderId="29" xfId="1" applyFont="1" applyFill="1" applyBorder="1" applyAlignment="1"/>
    <xf numFmtId="43" fontId="6" fillId="4" borderId="17" xfId="1" applyFont="1" applyFill="1" applyBorder="1" applyAlignment="1"/>
    <xf numFmtId="43" fontId="1" fillId="2" borderId="32" xfId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164" fontId="7" fillId="0" borderId="33" xfId="0" applyNumberFormat="1" applyFont="1" applyBorder="1"/>
    <xf numFmtId="164" fontId="7" fillId="0" borderId="34" xfId="0" applyNumberFormat="1" applyFont="1" applyBorder="1"/>
    <xf numFmtId="164" fontId="7" fillId="0" borderId="35" xfId="0" applyNumberFormat="1" applyFont="1" applyBorder="1"/>
    <xf numFmtId="164" fontId="7" fillId="0" borderId="36" xfId="0" applyNumberFormat="1" applyFont="1" applyBorder="1"/>
    <xf numFmtId="164" fontId="7" fillId="0" borderId="37" xfId="0" applyNumberFormat="1" applyFont="1" applyBorder="1"/>
    <xf numFmtId="164" fontId="7" fillId="0" borderId="12" xfId="0" applyNumberFormat="1" applyFont="1" applyBorder="1"/>
    <xf numFmtId="0" fontId="6" fillId="5" borderId="19" xfId="0" applyFont="1" applyFill="1" applyBorder="1" applyAlignment="1">
      <alignment horizontal="left"/>
    </xf>
    <xf numFmtId="43" fontId="5" fillId="5" borderId="16" xfId="1" applyFont="1" applyFill="1" applyBorder="1" applyAlignment="1"/>
    <xf numFmtId="43" fontId="5" fillId="5" borderId="19" xfId="1" applyFont="1" applyFill="1" applyBorder="1" applyAlignment="1"/>
    <xf numFmtId="43" fontId="7" fillId="0" borderId="15" xfId="1" applyFont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0" fontId="6" fillId="3" borderId="38" xfId="0" applyFont="1" applyFill="1" applyBorder="1"/>
    <xf numFmtId="0" fontId="6" fillId="3" borderId="38" xfId="0" applyFont="1" applyFill="1" applyBorder="1" applyAlignment="1">
      <alignment wrapText="1"/>
    </xf>
    <xf numFmtId="43" fontId="5" fillId="3" borderId="38" xfId="1" applyFont="1" applyFill="1" applyBorder="1" applyAlignment="1"/>
    <xf numFmtId="43" fontId="5" fillId="3" borderId="40" xfId="1" applyFont="1" applyFill="1" applyBorder="1" applyAlignment="1"/>
    <xf numFmtId="0" fontId="7" fillId="0" borderId="39" xfId="0" applyFont="1" applyBorder="1" applyAlignment="1">
      <alignment horizontal="center"/>
    </xf>
    <xf numFmtId="49" fontId="7" fillId="0" borderId="41" xfId="0" applyNumberFormat="1" applyFont="1" applyBorder="1"/>
    <xf numFmtId="0" fontId="7" fillId="0" borderId="42" xfId="0" applyFont="1" applyBorder="1" applyAlignment="1">
      <alignment wrapText="1"/>
    </xf>
    <xf numFmtId="43" fontId="1" fillId="0" borderId="42" xfId="1" applyFont="1" applyBorder="1" applyAlignment="1"/>
    <xf numFmtId="43" fontId="7" fillId="0" borderId="39" xfId="1" applyFont="1" applyBorder="1" applyAlignment="1"/>
    <xf numFmtId="43" fontId="7" fillId="0" borderId="43" xfId="1" applyFont="1" applyBorder="1" applyAlignment="1"/>
    <xf numFmtId="0" fontId="6" fillId="3" borderId="38" xfId="0" applyFont="1" applyFill="1" applyBorder="1" applyAlignment="1">
      <alignment horizontal="center"/>
    </xf>
    <xf numFmtId="0" fontId="6" fillId="3" borderId="44" xfId="0" applyFont="1" applyFill="1" applyBorder="1" applyAlignment="1">
      <alignment wrapText="1"/>
    </xf>
    <xf numFmtId="43" fontId="5" fillId="3" borderId="44" xfId="1" applyFont="1" applyFill="1" applyBorder="1" applyAlignment="1"/>
    <xf numFmtId="0" fontId="7" fillId="2" borderId="38" xfId="0" applyFont="1" applyFill="1" applyBorder="1" applyAlignment="1">
      <alignment horizontal="center"/>
    </xf>
    <xf numFmtId="164" fontId="7" fillId="0" borderId="45" xfId="0" applyNumberFormat="1" applyFont="1" applyBorder="1"/>
    <xf numFmtId="164" fontId="7" fillId="0" borderId="46" xfId="0" applyNumberFormat="1" applyFont="1" applyBorder="1"/>
    <xf numFmtId="164" fontId="7" fillId="0" borderId="44" xfId="0" applyNumberFormat="1" applyFont="1" applyBorder="1"/>
    <xf numFmtId="164" fontId="7" fillId="0" borderId="38" xfId="0" applyNumberFormat="1" applyFont="1" applyBorder="1"/>
    <xf numFmtId="164" fontId="7" fillId="0" borderId="40" xfId="0" applyNumberFormat="1" applyFont="1" applyBorder="1"/>
    <xf numFmtId="0" fontId="6" fillId="2" borderId="39" xfId="0" applyFont="1" applyFill="1" applyBorder="1" applyAlignment="1">
      <alignment horizontal="center"/>
    </xf>
    <xf numFmtId="0" fontId="1" fillId="2" borderId="39" xfId="0" applyFont="1" applyFill="1" applyBorder="1"/>
    <xf numFmtId="9" fontId="9" fillId="0" borderId="42" xfId="0" applyNumberFormat="1" applyFont="1" applyBorder="1" applyAlignment="1">
      <alignment horizontal="center" wrapText="1"/>
    </xf>
    <xf numFmtId="43" fontId="6" fillId="2" borderId="42" xfId="1" applyFont="1" applyFill="1" applyBorder="1" applyAlignment="1"/>
    <xf numFmtId="43" fontId="6" fillId="2" borderId="39" xfId="1" applyFont="1" applyFill="1" applyBorder="1" applyAlignment="1"/>
    <xf numFmtId="0" fontId="6" fillId="2" borderId="38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left"/>
    </xf>
    <xf numFmtId="43" fontId="5" fillId="2" borderId="44" xfId="1" applyFont="1" applyFill="1" applyBorder="1" applyAlignment="1"/>
    <xf numFmtId="0" fontId="7" fillId="0" borderId="49" xfId="0" applyFont="1" applyBorder="1" applyAlignment="1">
      <alignment horizontal="center" wrapText="1"/>
    </xf>
    <xf numFmtId="43" fontId="7" fillId="0" borderId="39" xfId="1" applyFont="1" applyBorder="1" applyAlignment="1">
      <alignment horizontal="center"/>
    </xf>
    <xf numFmtId="43" fontId="7" fillId="0" borderId="48" xfId="1" applyFont="1" applyBorder="1" applyAlignment="1">
      <alignment horizontal="center"/>
    </xf>
    <xf numFmtId="43" fontId="7" fillId="0" borderId="14" xfId="1" applyFont="1" applyBorder="1" applyAlignment="1">
      <alignment horizontal="center"/>
    </xf>
    <xf numFmtId="43" fontId="5" fillId="2" borderId="10" xfId="1" applyFont="1" applyFill="1" applyBorder="1" applyAlignment="1"/>
    <xf numFmtId="9" fontId="10" fillId="0" borderId="39" xfId="0" applyNumberFormat="1" applyFont="1" applyBorder="1" applyAlignment="1">
      <alignment horizontal="center" wrapText="1"/>
    </xf>
    <xf numFmtId="0" fontId="6" fillId="2" borderId="47" xfId="0" applyFont="1" applyFill="1" applyBorder="1" applyAlignment="1">
      <alignment horizontal="center"/>
    </xf>
    <xf numFmtId="0" fontId="6" fillId="2" borderId="50" xfId="0" applyFont="1" applyFill="1" applyBorder="1" applyAlignment="1">
      <alignment wrapText="1"/>
    </xf>
    <xf numFmtId="43" fontId="5" fillId="2" borderId="50" xfId="1" applyFont="1" applyFill="1" applyBorder="1" applyAlignment="1"/>
    <xf numFmtId="0" fontId="12" fillId="6" borderId="38" xfId="0" applyFont="1" applyFill="1" applyBorder="1" applyAlignment="1">
      <alignment horizontal="center" vertical="center"/>
    </xf>
    <xf numFmtId="0" fontId="13" fillId="6" borderId="44" xfId="0" applyFont="1" applyFill="1" applyBorder="1"/>
    <xf numFmtId="43" fontId="12" fillId="6" borderId="44" xfId="0" applyNumberFormat="1" applyFont="1" applyFill="1" applyBorder="1"/>
    <xf numFmtId="9" fontId="10" fillId="0" borderId="49" xfId="0" applyNumberFormat="1" applyFont="1" applyBorder="1" applyAlignment="1">
      <alignment horizontal="center" wrapText="1"/>
    </xf>
    <xf numFmtId="0" fontId="14" fillId="0" borderId="15" xfId="0" applyFont="1" applyBorder="1"/>
    <xf numFmtId="0" fontId="14" fillId="0" borderId="43" xfId="0" quotePrefix="1" applyFont="1" applyBorder="1" applyAlignment="1">
      <alignment horizontal="center" vertical="center"/>
    </xf>
    <xf numFmtId="0" fontId="15" fillId="3" borderId="40" xfId="0" applyFont="1" applyFill="1" applyBorder="1"/>
    <xf numFmtId="0" fontId="14" fillId="0" borderId="48" xfId="0" applyFont="1" applyBorder="1"/>
    <xf numFmtId="0" fontId="14" fillId="0" borderId="14" xfId="0" applyFont="1" applyBorder="1"/>
    <xf numFmtId="0" fontId="14" fillId="0" borderId="39" xfId="0" applyFont="1" applyBorder="1"/>
    <xf numFmtId="0" fontId="15" fillId="3" borderId="38" xfId="0" applyFont="1" applyFill="1" applyBorder="1"/>
    <xf numFmtId="0" fontId="14" fillId="3" borderId="1" xfId="0" applyFont="1" applyFill="1" applyBorder="1"/>
    <xf numFmtId="0" fontId="14" fillId="2" borderId="4" xfId="0" applyFont="1" applyFill="1" applyBorder="1"/>
    <xf numFmtId="0" fontId="15" fillId="4" borderId="4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4" fillId="4" borderId="17" xfId="0" applyFont="1" applyFill="1" applyBorder="1"/>
    <xf numFmtId="0" fontId="15" fillId="5" borderId="20" xfId="0" applyFont="1" applyFill="1" applyBorder="1" applyAlignment="1">
      <alignment horizontal="center"/>
    </xf>
    <xf numFmtId="0" fontId="14" fillId="0" borderId="43" xfId="0" applyFont="1" applyBorder="1"/>
    <xf numFmtId="0" fontId="15" fillId="3" borderId="40" xfId="0" applyFont="1" applyFill="1" applyBorder="1" applyAlignment="1">
      <alignment horizontal="center"/>
    </xf>
    <xf numFmtId="0" fontId="15" fillId="2" borderId="19" xfId="0" applyFont="1" applyFill="1" applyBorder="1"/>
    <xf numFmtId="0" fontId="15" fillId="5" borderId="23" xfId="0" applyFont="1" applyFill="1" applyBorder="1"/>
    <xf numFmtId="0" fontId="15" fillId="5" borderId="19" xfId="0" applyFont="1" applyFill="1" applyBorder="1"/>
    <xf numFmtId="0" fontId="15" fillId="3" borderId="28" xfId="0" applyFont="1" applyFill="1" applyBorder="1"/>
    <xf numFmtId="0" fontId="14" fillId="2" borderId="28" xfId="0" applyFont="1" applyFill="1" applyBorder="1"/>
    <xf numFmtId="0" fontId="15" fillId="5" borderId="16" xfId="0" applyFont="1" applyFill="1" applyBorder="1"/>
    <xf numFmtId="0" fontId="15" fillId="2" borderId="47" xfId="0" applyFont="1" applyFill="1" applyBorder="1"/>
    <xf numFmtId="0" fontId="15" fillId="6" borderId="38" xfId="0" applyFont="1" applyFill="1" applyBorder="1"/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3" fontId="18" fillId="0" borderId="0" xfId="1" applyFont="1"/>
    <xf numFmtId="0" fontId="18" fillId="0" borderId="0" xfId="0" applyFont="1"/>
    <xf numFmtId="43" fontId="18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เครื่องหมายจุลภาค 2" xfId="2" xr:uid="{55F95A06-02F2-42AC-82B8-45006E6E91C0}"/>
  </cellStyles>
  <dxfs count="0"/>
  <tableStyles count="0" defaultTableStyle="TableStyleMedium2" defaultPivotStyle="PivotStyleLight16"/>
  <colors>
    <mruColors>
      <color rgb="FFFFFF99"/>
      <color rgb="FF66FFFF"/>
      <color rgb="FFDDFFDD"/>
      <color rgb="FFFFE7FF"/>
      <color rgb="FFCDFFFF"/>
      <color rgb="FFF7FFF7"/>
      <color rgb="FFCCFFCC"/>
      <color rgb="FFA5C4E9"/>
      <color rgb="FF9900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</xdr:colOff>
      <xdr:row>74</xdr:row>
      <xdr:rowOff>12699</xdr:rowOff>
    </xdr:from>
    <xdr:to>
      <xdr:col>7</xdr:col>
      <xdr:colOff>101600</xdr:colOff>
      <xdr:row>80</xdr:row>
      <xdr:rowOff>63500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5636D1-42A3-471F-9422-5E54E33793B1}"/>
            </a:ext>
          </a:extLst>
        </xdr:cNvPr>
        <xdr:cNvSpPr/>
      </xdr:nvSpPr>
      <xdr:spPr>
        <a:xfrm>
          <a:off x="5889625" y="25349199"/>
          <a:ext cx="2562225" cy="1384301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พ.ต.อ.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(นภัสพงษ์   โฆษิตสุริยมณี)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ผกก.ตม.จว.ชลบุรี</a:t>
          </a:r>
        </a:p>
      </xdr:txBody>
    </xdr:sp>
    <xdr:clientData/>
  </xdr:twoCellAnchor>
  <xdr:twoCellAnchor editAs="oneCell">
    <xdr:from>
      <xdr:col>3</xdr:col>
      <xdr:colOff>971550</xdr:colOff>
      <xdr:row>75</xdr:row>
      <xdr:rowOff>85725</xdr:rowOff>
    </xdr:from>
    <xdr:to>
      <xdr:col>4</xdr:col>
      <xdr:colOff>509550</xdr:colOff>
      <xdr:row>77</xdr:row>
      <xdr:rowOff>1935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0CAB8B8-10C8-4DF9-9EBE-D98A1B71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1000" contrast="8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86675" y="20897850"/>
          <a:ext cx="754025" cy="278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0B57-E407-4103-B0D0-B64CEF30EA1A}">
  <dimension ref="A1:Q77"/>
  <sheetViews>
    <sheetView tabSelected="1" zoomScaleNormal="100" workbookViewId="0">
      <selection activeCell="A4" sqref="A4:A5"/>
    </sheetView>
  </sheetViews>
  <sheetFormatPr defaultColWidth="9" defaultRowHeight="21.75"/>
  <cols>
    <col min="1" max="1" width="5.28515625" style="10" customWidth="1"/>
    <col min="2" max="2" width="57" style="10" customWidth="1"/>
    <col min="3" max="3" width="25.85546875" style="10" customWidth="1"/>
    <col min="4" max="4" width="16.140625" style="10" customWidth="1"/>
    <col min="5" max="5" width="12" style="10" customWidth="1"/>
    <col min="6" max="6" width="7.42578125" style="10" customWidth="1"/>
    <col min="7" max="7" width="5.28515625" style="10" customWidth="1"/>
    <col min="8" max="8" width="4.5703125" style="10" customWidth="1"/>
    <col min="9" max="9" width="12.140625" style="10" customWidth="1"/>
    <col min="10" max="10" width="18.42578125" style="10" customWidth="1"/>
    <col min="11" max="12" width="9" style="10"/>
    <col min="13" max="13" width="12.85546875" style="10" customWidth="1"/>
    <col min="14" max="14" width="13.5703125" style="10" customWidth="1"/>
    <col min="15" max="15" width="9.5703125" style="10" bestFit="1" customWidth="1"/>
    <col min="16" max="16384" width="9" style="10"/>
  </cols>
  <sheetData>
    <row r="1" spans="1:10" ht="27" customHeight="1">
      <c r="A1" s="171" t="s">
        <v>56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21.75" customHeight="1">
      <c r="A2" s="171" t="s">
        <v>30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0" ht="25.5" customHeight="1">
      <c r="A3" s="172" t="s">
        <v>71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0" ht="25.5" customHeight="1">
      <c r="A4" s="173" t="s">
        <v>0</v>
      </c>
      <c r="B4" s="173" t="s">
        <v>2</v>
      </c>
      <c r="C4" s="174" t="s">
        <v>59</v>
      </c>
      <c r="D4" s="174"/>
      <c r="E4" s="174"/>
      <c r="F4" s="174"/>
      <c r="G4" s="174"/>
      <c r="H4" s="174"/>
      <c r="I4" s="175" t="s">
        <v>65</v>
      </c>
      <c r="J4" s="175" t="s">
        <v>66</v>
      </c>
    </row>
    <row r="5" spans="1:10">
      <c r="A5" s="173"/>
      <c r="B5" s="173"/>
      <c r="C5" s="91" t="s">
        <v>57</v>
      </c>
      <c r="D5" s="91" t="s">
        <v>60</v>
      </c>
      <c r="E5" s="167" t="s">
        <v>61</v>
      </c>
      <c r="F5" s="166" t="s">
        <v>62</v>
      </c>
      <c r="G5" s="91" t="s">
        <v>63</v>
      </c>
      <c r="H5" s="91" t="s">
        <v>64</v>
      </c>
      <c r="I5" s="176"/>
      <c r="J5" s="176"/>
    </row>
    <row r="6" spans="1:10">
      <c r="A6" s="32">
        <v>1</v>
      </c>
      <c r="B6" s="1" t="s">
        <v>34</v>
      </c>
      <c r="C6" s="3"/>
      <c r="D6" s="33"/>
      <c r="E6" s="80"/>
      <c r="F6" s="80"/>
      <c r="G6" s="80"/>
      <c r="H6" s="80"/>
      <c r="I6" s="80"/>
      <c r="J6" s="34"/>
    </row>
    <row r="7" spans="1:10" ht="21" customHeight="1">
      <c r="A7" s="12"/>
      <c r="B7" s="13" t="s">
        <v>24</v>
      </c>
      <c r="C7" s="4"/>
      <c r="D7" s="14"/>
      <c r="E7" s="81"/>
      <c r="F7" s="81"/>
      <c r="G7" s="81"/>
      <c r="H7" s="81"/>
      <c r="I7" s="81"/>
      <c r="J7" s="15"/>
    </row>
    <row r="8" spans="1:10">
      <c r="A8" s="12"/>
      <c r="B8" s="16" t="s">
        <v>25</v>
      </c>
      <c r="C8" s="11"/>
      <c r="D8" s="14"/>
      <c r="E8" s="81"/>
      <c r="F8" s="81"/>
      <c r="G8" s="81"/>
      <c r="H8" s="81"/>
      <c r="I8" s="81"/>
      <c r="J8" s="15"/>
    </row>
    <row r="9" spans="1:10">
      <c r="A9" s="65"/>
      <c r="B9" s="66" t="s">
        <v>26</v>
      </c>
      <c r="C9" s="67"/>
      <c r="D9" s="68">
        <v>230600</v>
      </c>
      <c r="E9" s="82"/>
      <c r="F9" s="82"/>
      <c r="G9" s="82"/>
      <c r="H9" s="82"/>
      <c r="I9" s="82"/>
      <c r="J9" s="69"/>
    </row>
    <row r="10" spans="1:10">
      <c r="A10" s="35"/>
      <c r="B10" s="36" t="s">
        <v>4</v>
      </c>
      <c r="C10" s="37"/>
      <c r="D10" s="38"/>
      <c r="E10" s="83"/>
      <c r="F10" s="83"/>
      <c r="G10" s="83"/>
      <c r="H10" s="83"/>
      <c r="I10" s="83"/>
      <c r="J10" s="39"/>
    </row>
    <row r="11" spans="1:10" ht="43.5">
      <c r="A11" s="19"/>
      <c r="B11" s="20" t="s">
        <v>7</v>
      </c>
      <c r="C11" s="5" t="s">
        <v>58</v>
      </c>
      <c r="D11" s="21">
        <v>4130</v>
      </c>
      <c r="E11" s="84"/>
      <c r="F11" s="84"/>
      <c r="G11" s="84"/>
      <c r="H11" s="84"/>
      <c r="I11" s="101" t="s">
        <v>67</v>
      </c>
      <c r="J11" s="143" t="s">
        <v>68</v>
      </c>
    </row>
    <row r="12" spans="1:10">
      <c r="A12" s="19"/>
      <c r="B12" s="20" t="s">
        <v>8</v>
      </c>
      <c r="C12" s="5"/>
      <c r="D12" s="22"/>
      <c r="E12" s="21"/>
      <c r="F12" s="84"/>
      <c r="G12" s="84"/>
      <c r="H12" s="84"/>
      <c r="I12" s="84"/>
      <c r="J12" s="143"/>
    </row>
    <row r="13" spans="1:10" ht="43.5">
      <c r="A13" s="19"/>
      <c r="B13" s="20" t="s">
        <v>27</v>
      </c>
      <c r="C13" s="5" t="s">
        <v>58</v>
      </c>
      <c r="D13" s="22">
        <v>11800</v>
      </c>
      <c r="E13" s="21"/>
      <c r="F13" s="84"/>
      <c r="G13" s="84"/>
      <c r="H13" s="84"/>
      <c r="I13" s="101" t="s">
        <v>67</v>
      </c>
      <c r="J13" s="143" t="s">
        <v>68</v>
      </c>
    </row>
    <row r="14" spans="1:10" ht="43.5">
      <c r="A14" s="19"/>
      <c r="B14" s="20" t="s">
        <v>10</v>
      </c>
      <c r="C14" s="5" t="s">
        <v>58</v>
      </c>
      <c r="D14" s="22">
        <v>8000</v>
      </c>
      <c r="E14" s="21"/>
      <c r="F14" s="84"/>
      <c r="G14" s="84"/>
      <c r="H14" s="84"/>
      <c r="I14" s="101" t="s">
        <v>67</v>
      </c>
      <c r="J14" s="143" t="s">
        <v>68</v>
      </c>
    </row>
    <row r="15" spans="1:10">
      <c r="A15" s="19"/>
      <c r="B15" s="20" t="s">
        <v>11</v>
      </c>
      <c r="C15" s="6"/>
      <c r="D15" s="23"/>
      <c r="E15" s="21"/>
      <c r="F15" s="84"/>
      <c r="G15" s="84"/>
      <c r="H15" s="84"/>
      <c r="I15" s="84"/>
      <c r="J15" s="143"/>
    </row>
    <row r="16" spans="1:10" ht="43.5">
      <c r="A16" s="19"/>
      <c r="B16" s="20" t="s">
        <v>12</v>
      </c>
      <c r="C16" s="5" t="s">
        <v>58</v>
      </c>
      <c r="D16" s="23">
        <v>76400</v>
      </c>
      <c r="E16" s="21"/>
      <c r="F16" s="84"/>
      <c r="G16" s="84"/>
      <c r="H16" s="84"/>
      <c r="I16" s="101" t="s">
        <v>67</v>
      </c>
      <c r="J16" s="143" t="s">
        <v>68</v>
      </c>
    </row>
    <row r="17" spans="1:10">
      <c r="A17" s="19"/>
      <c r="B17" s="20" t="s">
        <v>15</v>
      </c>
      <c r="C17" s="6"/>
      <c r="D17" s="23"/>
      <c r="E17" s="21"/>
      <c r="F17" s="84"/>
      <c r="G17" s="84"/>
      <c r="H17" s="84"/>
      <c r="I17" s="84"/>
      <c r="J17" s="143"/>
    </row>
    <row r="18" spans="1:10" ht="43.5">
      <c r="A18" s="19"/>
      <c r="B18" s="20" t="s">
        <v>28</v>
      </c>
      <c r="C18" s="5" t="s">
        <v>58</v>
      </c>
      <c r="D18" s="23">
        <v>33550</v>
      </c>
      <c r="E18" s="21"/>
      <c r="F18" s="84"/>
      <c r="G18" s="84"/>
      <c r="H18" s="84"/>
      <c r="I18" s="101" t="s">
        <v>67</v>
      </c>
      <c r="J18" s="143" t="s">
        <v>68</v>
      </c>
    </row>
    <row r="19" spans="1:10" ht="20.25" customHeight="1" thickBot="1">
      <c r="A19" s="107"/>
      <c r="B19" s="108" t="s">
        <v>16</v>
      </c>
      <c r="C19" s="109"/>
      <c r="D19" s="110"/>
      <c r="E19" s="111"/>
      <c r="F19" s="112"/>
      <c r="G19" s="112"/>
      <c r="H19" s="112"/>
      <c r="I19" s="112"/>
      <c r="J19" s="144"/>
    </row>
    <row r="20" spans="1:10" ht="23.25" thickTop="1" thickBot="1">
      <c r="A20" s="102"/>
      <c r="B20" s="103" t="s">
        <v>3</v>
      </c>
      <c r="C20" s="104"/>
      <c r="D20" s="105">
        <f>SUM(D10:D19)</f>
        <v>133880</v>
      </c>
      <c r="E20" s="106"/>
      <c r="F20" s="106"/>
      <c r="G20" s="106"/>
      <c r="H20" s="106"/>
      <c r="I20" s="106"/>
      <c r="J20" s="145"/>
    </row>
    <row r="21" spans="1:10" s="26" customFormat="1" ht="44.25" thickTop="1">
      <c r="A21" s="53"/>
      <c r="B21" s="36" t="s">
        <v>17</v>
      </c>
      <c r="C21" s="5" t="s">
        <v>58</v>
      </c>
      <c r="D21" s="54">
        <v>75366.720000000001</v>
      </c>
      <c r="E21" s="86"/>
      <c r="F21" s="92"/>
      <c r="G21" s="96"/>
      <c r="H21" s="93"/>
      <c r="I21" s="101" t="s">
        <v>67</v>
      </c>
      <c r="J21" s="146" t="s">
        <v>68</v>
      </c>
    </row>
    <row r="22" spans="1:10" s="26" customFormat="1" ht="43.5">
      <c r="A22" s="41"/>
      <c r="B22" s="20" t="s">
        <v>18</v>
      </c>
      <c r="C22" s="5" t="s">
        <v>58</v>
      </c>
      <c r="D22" s="27">
        <v>10592.23</v>
      </c>
      <c r="E22" s="87"/>
      <c r="F22" s="94"/>
      <c r="G22" s="97"/>
      <c r="H22" s="95"/>
      <c r="I22" s="101" t="s">
        <v>67</v>
      </c>
      <c r="J22" s="147" t="s">
        <v>68</v>
      </c>
    </row>
    <row r="23" spans="1:10" s="26" customFormat="1" ht="43.5">
      <c r="A23" s="41"/>
      <c r="B23" s="20" t="s">
        <v>19</v>
      </c>
      <c r="C23" s="5" t="s">
        <v>58</v>
      </c>
      <c r="D23" s="27">
        <v>2263.0500000000002</v>
      </c>
      <c r="E23" s="87"/>
      <c r="F23" s="94"/>
      <c r="G23" s="97"/>
      <c r="H23" s="95"/>
      <c r="I23" s="101" t="s">
        <v>67</v>
      </c>
      <c r="J23" s="147" t="s">
        <v>68</v>
      </c>
    </row>
    <row r="24" spans="1:10" s="26" customFormat="1" ht="43.5">
      <c r="A24" s="41"/>
      <c r="B24" s="28" t="s">
        <v>20</v>
      </c>
      <c r="C24" s="5" t="s">
        <v>58</v>
      </c>
      <c r="D24" s="27">
        <v>7214</v>
      </c>
      <c r="E24" s="87"/>
      <c r="F24" s="94"/>
      <c r="G24" s="97"/>
      <c r="H24" s="95"/>
      <c r="I24" s="101" t="s">
        <v>67</v>
      </c>
      <c r="J24" s="147" t="s">
        <v>68</v>
      </c>
    </row>
    <row r="25" spans="1:10" s="26" customFormat="1" ht="44.25" thickBot="1">
      <c r="A25" s="116"/>
      <c r="B25" s="108" t="s">
        <v>21</v>
      </c>
      <c r="C25" s="130" t="s">
        <v>58</v>
      </c>
      <c r="D25" s="117">
        <v>1284</v>
      </c>
      <c r="E25" s="118"/>
      <c r="F25" s="119"/>
      <c r="G25" s="120"/>
      <c r="H25" s="121"/>
      <c r="I25" s="131" t="s">
        <v>67</v>
      </c>
      <c r="J25" s="148" t="s">
        <v>68</v>
      </c>
    </row>
    <row r="26" spans="1:10" ht="23.25" thickTop="1" thickBot="1">
      <c r="A26" s="113"/>
      <c r="B26" s="103" t="s">
        <v>29</v>
      </c>
      <c r="C26" s="114"/>
      <c r="D26" s="115">
        <f>SUM(D21:D25)</f>
        <v>96720</v>
      </c>
      <c r="E26" s="115"/>
      <c r="F26" s="115"/>
      <c r="G26" s="115"/>
      <c r="H26" s="115"/>
      <c r="I26" s="115"/>
      <c r="J26" s="149"/>
    </row>
    <row r="27" spans="1:10" ht="22.5" thickTop="1">
      <c r="A27" s="24"/>
      <c r="B27" s="25" t="s">
        <v>22</v>
      </c>
      <c r="C27" s="46"/>
      <c r="D27" s="47"/>
      <c r="E27" s="47"/>
      <c r="F27" s="47"/>
      <c r="G27" s="47"/>
      <c r="H27" s="47"/>
      <c r="I27" s="47"/>
      <c r="J27" s="150"/>
    </row>
    <row r="28" spans="1:10" ht="18.75" customHeight="1">
      <c r="A28" s="29"/>
      <c r="B28" s="30"/>
      <c r="C28" s="7"/>
      <c r="D28" s="31"/>
      <c r="E28" s="88"/>
      <c r="F28" s="88"/>
      <c r="G28" s="88"/>
      <c r="H28" s="88"/>
      <c r="I28" s="88"/>
      <c r="J28" s="151"/>
    </row>
    <row r="29" spans="1:10">
      <c r="A29" s="32">
        <v>2</v>
      </c>
      <c r="B29" s="1" t="s">
        <v>35</v>
      </c>
      <c r="C29" s="3"/>
      <c r="D29" s="33"/>
      <c r="E29" s="80"/>
      <c r="F29" s="80"/>
      <c r="G29" s="80"/>
      <c r="H29" s="80"/>
      <c r="I29" s="80"/>
      <c r="J29" s="152"/>
    </row>
    <row r="30" spans="1:10">
      <c r="A30" s="17"/>
      <c r="B30" s="2" t="s">
        <v>32</v>
      </c>
      <c r="C30" s="8"/>
      <c r="D30" s="18"/>
      <c r="E30" s="89"/>
      <c r="F30" s="89"/>
      <c r="G30" s="89"/>
      <c r="H30" s="89"/>
      <c r="I30" s="89"/>
      <c r="J30" s="153"/>
    </row>
    <row r="31" spans="1:10" ht="21" customHeight="1">
      <c r="A31" s="12"/>
      <c r="B31" s="13" t="s">
        <v>33</v>
      </c>
      <c r="C31" s="9"/>
      <c r="D31" s="14"/>
      <c r="E31" s="81"/>
      <c r="F31" s="81"/>
      <c r="G31" s="81"/>
      <c r="H31" s="81"/>
      <c r="I31" s="81"/>
      <c r="J31" s="154"/>
    </row>
    <row r="32" spans="1:10" ht="24" customHeight="1">
      <c r="A32" s="65"/>
      <c r="B32" s="66" t="s">
        <v>31</v>
      </c>
      <c r="C32" s="70"/>
      <c r="D32" s="68">
        <v>308000</v>
      </c>
      <c r="E32" s="82"/>
      <c r="F32" s="82"/>
      <c r="G32" s="82"/>
      <c r="H32" s="82"/>
      <c r="I32" s="82"/>
      <c r="J32" s="155"/>
    </row>
    <row r="33" spans="1:17" s="26" customFormat="1" ht="24" customHeight="1" thickBot="1">
      <c r="A33" s="122"/>
      <c r="B33" s="123" t="s">
        <v>36</v>
      </c>
      <c r="C33" s="124" t="s">
        <v>37</v>
      </c>
      <c r="D33" s="125">
        <v>308000</v>
      </c>
      <c r="E33" s="126"/>
      <c r="F33" s="126"/>
      <c r="G33" s="126"/>
      <c r="H33" s="126"/>
      <c r="I33" s="131" t="s">
        <v>69</v>
      </c>
      <c r="J33" s="156" t="s">
        <v>68</v>
      </c>
      <c r="K33" s="10"/>
      <c r="L33" s="10"/>
      <c r="M33" s="10"/>
      <c r="N33" s="10"/>
      <c r="O33" s="10"/>
      <c r="P33" s="10"/>
      <c r="Q33" s="10"/>
    </row>
    <row r="34" spans="1:17" s="26" customFormat="1" ht="24" customHeight="1" thickTop="1" thickBot="1">
      <c r="A34" s="113"/>
      <c r="B34" s="113" t="s">
        <v>38</v>
      </c>
      <c r="C34" s="114"/>
      <c r="D34" s="115">
        <v>308000</v>
      </c>
      <c r="E34" s="105"/>
      <c r="F34" s="105"/>
      <c r="G34" s="105"/>
      <c r="H34" s="105"/>
      <c r="I34" s="105"/>
      <c r="J34" s="157"/>
      <c r="K34" s="10"/>
      <c r="L34" s="10"/>
      <c r="M34" s="10"/>
      <c r="N34" s="10"/>
      <c r="O34" s="10"/>
      <c r="P34" s="10"/>
      <c r="Q34" s="10"/>
    </row>
    <row r="35" spans="1:17" s="26" customFormat="1" ht="22.5" thickTop="1">
      <c r="A35" s="42"/>
      <c r="B35" s="42"/>
      <c r="C35" s="43"/>
      <c r="D35" s="44"/>
      <c r="E35" s="44"/>
      <c r="F35" s="44"/>
      <c r="G35" s="44"/>
      <c r="H35" s="44"/>
      <c r="I35" s="44"/>
      <c r="J35" s="158"/>
      <c r="K35" s="10"/>
      <c r="L35" s="10"/>
      <c r="M35" s="10"/>
      <c r="N35" s="10"/>
      <c r="O35" s="10"/>
      <c r="P35" s="10"/>
      <c r="Q35" s="10"/>
    </row>
    <row r="36" spans="1:17" s="26" customFormat="1">
      <c r="A36" s="71">
        <v>3</v>
      </c>
      <c r="B36" s="72" t="s">
        <v>39</v>
      </c>
      <c r="C36" s="73"/>
      <c r="D36" s="74">
        <f>D55+D61</f>
        <v>2034445.72</v>
      </c>
      <c r="E36" s="74"/>
      <c r="F36" s="74"/>
      <c r="G36" s="74"/>
      <c r="H36" s="74"/>
      <c r="I36" s="74"/>
      <c r="J36" s="159"/>
      <c r="K36" s="10"/>
      <c r="L36" s="51"/>
      <c r="M36" s="10"/>
      <c r="O36" s="10"/>
      <c r="P36" s="10"/>
      <c r="Q36" s="10"/>
    </row>
    <row r="37" spans="1:17" s="26" customFormat="1">
      <c r="A37" s="65"/>
      <c r="B37" s="98" t="s">
        <v>40</v>
      </c>
      <c r="C37" s="78"/>
      <c r="D37" s="79"/>
      <c r="E37" s="79"/>
      <c r="F37" s="79"/>
      <c r="G37" s="79"/>
      <c r="H37" s="79"/>
      <c r="I37" s="79"/>
      <c r="J37" s="160"/>
      <c r="K37" s="10"/>
      <c r="L37" s="10"/>
      <c r="M37" s="10"/>
      <c r="N37" s="10"/>
      <c r="O37" s="10"/>
      <c r="P37" s="10"/>
      <c r="Q37" s="10"/>
    </row>
    <row r="38" spans="1:17" s="26" customFormat="1" ht="20.25" customHeight="1">
      <c r="A38" s="42"/>
      <c r="B38" s="36" t="s">
        <v>4</v>
      </c>
      <c r="C38" s="63" t="s">
        <v>41</v>
      </c>
      <c r="D38" s="62">
        <v>77088</v>
      </c>
      <c r="E38" s="38"/>
      <c r="F38" s="83"/>
      <c r="G38" s="83"/>
      <c r="H38" s="83"/>
      <c r="I38" s="83" t="s">
        <v>70</v>
      </c>
      <c r="J38" s="147" t="s">
        <v>68</v>
      </c>
      <c r="K38" s="10"/>
      <c r="L38" s="10"/>
      <c r="M38" s="10"/>
      <c r="N38" s="10"/>
      <c r="O38" s="10"/>
      <c r="P38" s="10"/>
      <c r="Q38" s="10"/>
    </row>
    <row r="39" spans="1:17" s="26" customFormat="1" ht="20.25" customHeight="1">
      <c r="A39" s="42"/>
      <c r="B39" s="20" t="s">
        <v>5</v>
      </c>
      <c r="C39" s="43"/>
      <c r="D39" s="62"/>
      <c r="E39" s="21"/>
      <c r="F39" s="84"/>
      <c r="G39" s="84"/>
      <c r="H39" s="84"/>
      <c r="I39" s="84"/>
      <c r="J39" s="158"/>
      <c r="K39" s="10"/>
      <c r="L39" s="10"/>
      <c r="M39" s="10"/>
      <c r="N39" s="10"/>
      <c r="O39" s="10"/>
      <c r="P39" s="10"/>
      <c r="Q39" s="10"/>
    </row>
    <row r="40" spans="1:17" s="26" customFormat="1" ht="20.25" customHeight="1">
      <c r="A40" s="42"/>
      <c r="B40" s="20" t="s">
        <v>6</v>
      </c>
      <c r="C40" s="43"/>
      <c r="D40" s="62"/>
      <c r="E40" s="21"/>
      <c r="F40" s="84"/>
      <c r="G40" s="84"/>
      <c r="H40" s="84"/>
      <c r="I40" s="84"/>
      <c r="J40" s="158"/>
      <c r="K40" s="10"/>
      <c r="L40" s="10"/>
      <c r="M40" s="10"/>
      <c r="N40" s="10"/>
      <c r="O40" s="10"/>
      <c r="P40" s="10"/>
      <c r="Q40" s="10"/>
    </row>
    <row r="41" spans="1:17" s="26" customFormat="1" ht="20.25" customHeight="1">
      <c r="A41" s="42"/>
      <c r="B41" s="20" t="s">
        <v>7</v>
      </c>
      <c r="C41" s="63" t="s">
        <v>41</v>
      </c>
      <c r="D41" s="62">
        <f>120000+40002</f>
        <v>160002</v>
      </c>
      <c r="E41" s="21"/>
      <c r="F41" s="84"/>
      <c r="G41" s="84"/>
      <c r="H41" s="84"/>
      <c r="I41" s="101" t="s">
        <v>67</v>
      </c>
      <c r="J41" s="147" t="s">
        <v>68</v>
      </c>
      <c r="K41" s="10"/>
      <c r="L41" s="10"/>
      <c r="M41" s="10"/>
      <c r="N41" s="10"/>
      <c r="O41" s="10"/>
      <c r="P41" s="10"/>
      <c r="Q41" s="10"/>
    </row>
    <row r="42" spans="1:17" s="26" customFormat="1" ht="20.25" customHeight="1">
      <c r="A42" s="42"/>
      <c r="B42" s="20" t="s">
        <v>8</v>
      </c>
      <c r="C42" s="63" t="s">
        <v>41</v>
      </c>
      <c r="D42" s="62">
        <v>66286.5</v>
      </c>
      <c r="E42" s="21"/>
      <c r="F42" s="84"/>
      <c r="G42" s="84"/>
      <c r="H42" s="84"/>
      <c r="I42" s="101" t="s">
        <v>67</v>
      </c>
      <c r="J42" s="147" t="s">
        <v>68</v>
      </c>
      <c r="K42" s="10"/>
      <c r="L42" s="10"/>
      <c r="M42" s="10"/>
      <c r="N42" s="10"/>
      <c r="O42" s="10"/>
      <c r="P42" s="10"/>
      <c r="Q42" s="10"/>
    </row>
    <row r="43" spans="1:17" s="26" customFormat="1" ht="20.25" customHeight="1">
      <c r="A43" s="42"/>
      <c r="B43" s="20" t="s">
        <v>43</v>
      </c>
      <c r="C43" s="63" t="s">
        <v>41</v>
      </c>
      <c r="D43" s="62">
        <v>10914</v>
      </c>
      <c r="E43" s="21"/>
      <c r="F43" s="84"/>
      <c r="G43" s="84"/>
      <c r="H43" s="84"/>
      <c r="I43" s="101" t="s">
        <v>67</v>
      </c>
      <c r="J43" s="147" t="s">
        <v>68</v>
      </c>
      <c r="K43" s="10"/>
      <c r="L43" s="10"/>
      <c r="M43" s="10"/>
      <c r="N43" s="10"/>
      <c r="O43" s="10"/>
      <c r="P43" s="10"/>
      <c r="Q43" s="10"/>
    </row>
    <row r="44" spans="1:17" s="26" customFormat="1" ht="20.25" customHeight="1">
      <c r="A44" s="42"/>
      <c r="B44" s="20" t="s">
        <v>27</v>
      </c>
      <c r="C44" s="63" t="s">
        <v>41</v>
      </c>
      <c r="D44" s="62">
        <v>70800</v>
      </c>
      <c r="E44" s="21"/>
      <c r="F44" s="84"/>
      <c r="G44" s="84"/>
      <c r="H44" s="84"/>
      <c r="I44" s="101" t="s">
        <v>67</v>
      </c>
      <c r="J44" s="147" t="s">
        <v>68</v>
      </c>
      <c r="K44" s="10"/>
      <c r="L44" s="10"/>
      <c r="M44" s="10"/>
      <c r="N44" s="10"/>
      <c r="O44" s="10"/>
      <c r="P44" s="10"/>
      <c r="Q44" s="10"/>
    </row>
    <row r="45" spans="1:17" s="26" customFormat="1" ht="20.25" customHeight="1">
      <c r="A45" s="42"/>
      <c r="B45" s="20" t="s">
        <v>42</v>
      </c>
      <c r="C45" s="63" t="s">
        <v>41</v>
      </c>
      <c r="D45" s="62">
        <v>38000</v>
      </c>
      <c r="E45" s="21"/>
      <c r="F45" s="84"/>
      <c r="G45" s="84"/>
      <c r="H45" s="84"/>
      <c r="I45" s="101" t="s">
        <v>67</v>
      </c>
      <c r="J45" s="147" t="s">
        <v>68</v>
      </c>
      <c r="K45" s="10"/>
      <c r="L45" s="10"/>
      <c r="M45" s="10"/>
      <c r="N45" s="10"/>
      <c r="O45" s="10"/>
      <c r="P45" s="10"/>
      <c r="Q45" s="10"/>
    </row>
    <row r="46" spans="1:17" s="26" customFormat="1" ht="20.25" customHeight="1">
      <c r="A46" s="42"/>
      <c r="B46" s="20" t="s">
        <v>10</v>
      </c>
      <c r="C46" s="63" t="s">
        <v>41</v>
      </c>
      <c r="D46" s="62">
        <v>200000</v>
      </c>
      <c r="E46" s="21"/>
      <c r="F46" s="84"/>
      <c r="G46" s="84"/>
      <c r="H46" s="84"/>
      <c r="I46" s="101" t="s">
        <v>67</v>
      </c>
      <c r="J46" s="147" t="s">
        <v>68</v>
      </c>
      <c r="K46" s="10"/>
      <c r="L46" s="10"/>
      <c r="M46" s="10"/>
      <c r="N46" s="10"/>
      <c r="O46" s="10"/>
      <c r="P46" s="10"/>
      <c r="Q46" s="10"/>
    </row>
    <row r="47" spans="1:17" s="26" customFormat="1" ht="20.25" customHeight="1">
      <c r="A47" s="42"/>
      <c r="B47" s="20" t="s">
        <v>9</v>
      </c>
      <c r="C47" s="43"/>
      <c r="D47" s="62"/>
      <c r="E47" s="21"/>
      <c r="F47" s="84"/>
      <c r="G47" s="84"/>
      <c r="H47" s="84"/>
      <c r="I47" s="84"/>
      <c r="J47" s="158"/>
      <c r="K47" s="10"/>
      <c r="L47" s="10"/>
      <c r="M47" s="10"/>
      <c r="N47" s="10"/>
      <c r="O47" s="10"/>
      <c r="P47" s="10"/>
      <c r="Q47" s="10"/>
    </row>
    <row r="48" spans="1:17" s="26" customFormat="1" ht="20.25" customHeight="1">
      <c r="A48" s="42"/>
      <c r="B48" s="20" t="s">
        <v>11</v>
      </c>
      <c r="C48" s="63" t="s">
        <v>41</v>
      </c>
      <c r="D48" s="62">
        <v>145000</v>
      </c>
      <c r="E48" s="21"/>
      <c r="F48" s="84"/>
      <c r="G48" s="84"/>
      <c r="H48" s="84"/>
      <c r="I48" s="101" t="s">
        <v>67</v>
      </c>
      <c r="J48" s="147" t="s">
        <v>68</v>
      </c>
      <c r="K48" s="10"/>
      <c r="L48" s="10"/>
      <c r="M48" s="10"/>
      <c r="N48" s="10"/>
      <c r="O48" s="10"/>
      <c r="P48" s="10"/>
      <c r="Q48" s="10"/>
    </row>
    <row r="49" spans="1:17" s="26" customFormat="1" ht="20.25" customHeight="1">
      <c r="A49" s="42"/>
      <c r="B49" s="20" t="s">
        <v>12</v>
      </c>
      <c r="C49" s="63" t="s">
        <v>41</v>
      </c>
      <c r="D49" s="62">
        <v>400000</v>
      </c>
      <c r="E49" s="21"/>
      <c r="F49" s="84"/>
      <c r="G49" s="84"/>
      <c r="H49" s="84"/>
      <c r="I49" s="101" t="s">
        <v>67</v>
      </c>
      <c r="J49" s="147" t="s">
        <v>68</v>
      </c>
      <c r="K49" s="10"/>
      <c r="L49" s="10"/>
      <c r="M49" s="10"/>
      <c r="N49" s="10"/>
      <c r="O49" s="10"/>
      <c r="P49" s="10"/>
      <c r="Q49" s="10"/>
    </row>
    <row r="50" spans="1:17" s="26" customFormat="1" ht="20.25" customHeight="1">
      <c r="A50" s="42"/>
      <c r="B50" s="20" t="s">
        <v>13</v>
      </c>
      <c r="C50" s="43"/>
      <c r="D50" s="62"/>
      <c r="E50" s="21"/>
      <c r="F50" s="84"/>
      <c r="G50" s="84"/>
      <c r="H50" s="84"/>
      <c r="I50" s="84"/>
      <c r="J50" s="158"/>
      <c r="K50" s="10"/>
      <c r="L50" s="10"/>
      <c r="M50" s="10"/>
      <c r="N50" s="10"/>
      <c r="O50" s="10"/>
      <c r="P50" s="10"/>
      <c r="Q50" s="10"/>
    </row>
    <row r="51" spans="1:17" s="26" customFormat="1" ht="20.25" customHeight="1">
      <c r="A51" s="42"/>
      <c r="B51" s="20" t="s">
        <v>14</v>
      </c>
      <c r="C51" s="43"/>
      <c r="D51" s="62"/>
      <c r="E51" s="21"/>
      <c r="F51" s="84"/>
      <c r="G51" s="84"/>
      <c r="H51" s="84"/>
      <c r="I51" s="84"/>
      <c r="J51" s="158"/>
      <c r="K51" s="10"/>
      <c r="L51" s="10"/>
      <c r="M51" s="10"/>
      <c r="N51" s="10"/>
      <c r="O51" s="10"/>
      <c r="P51" s="10"/>
      <c r="Q51" s="10"/>
    </row>
    <row r="52" spans="1:17" s="26" customFormat="1" ht="20.25" customHeight="1">
      <c r="A52" s="42"/>
      <c r="B52" s="20" t="s">
        <v>15</v>
      </c>
      <c r="C52" s="43"/>
      <c r="D52" s="62"/>
      <c r="E52" s="21"/>
      <c r="F52" s="84"/>
      <c r="G52" s="84"/>
      <c r="H52" s="84"/>
      <c r="I52" s="84"/>
      <c r="J52" s="158"/>
      <c r="K52" s="10"/>
      <c r="L52" s="10"/>
      <c r="M52" s="10"/>
      <c r="N52" s="10"/>
      <c r="O52" s="10"/>
      <c r="P52" s="10"/>
      <c r="Q52" s="10"/>
    </row>
    <row r="53" spans="1:17" s="26" customFormat="1" ht="20.25" customHeight="1">
      <c r="A53" s="42"/>
      <c r="B53" s="20" t="s">
        <v>28</v>
      </c>
      <c r="C53" s="63" t="s">
        <v>41</v>
      </c>
      <c r="D53" s="62">
        <v>200000</v>
      </c>
      <c r="E53" s="21"/>
      <c r="F53" s="84"/>
      <c r="G53" s="84"/>
      <c r="H53" s="84"/>
      <c r="I53" s="101" t="s">
        <v>67</v>
      </c>
      <c r="J53" s="147" t="s">
        <v>68</v>
      </c>
      <c r="K53" s="10"/>
      <c r="L53" s="10"/>
      <c r="M53" s="10"/>
      <c r="N53" s="10"/>
      <c r="O53" s="10"/>
      <c r="P53" s="10"/>
      <c r="Q53" s="10"/>
    </row>
    <row r="54" spans="1:17" s="26" customFormat="1" ht="20.25" customHeight="1">
      <c r="A54" s="42"/>
      <c r="B54" s="20" t="s">
        <v>16</v>
      </c>
      <c r="C54" s="43"/>
      <c r="D54" s="44"/>
      <c r="E54" s="44"/>
      <c r="F54" s="44"/>
      <c r="G54" s="44"/>
      <c r="H54" s="44"/>
      <c r="I54" s="44"/>
      <c r="J54" s="158"/>
      <c r="K54" s="10"/>
      <c r="L54" s="10"/>
      <c r="M54" s="10"/>
      <c r="N54" s="10"/>
      <c r="O54" s="10"/>
      <c r="P54" s="10"/>
      <c r="Q54" s="10"/>
    </row>
    <row r="55" spans="1:17" ht="22.5" thickBot="1">
      <c r="A55" s="55"/>
      <c r="B55" s="52" t="s">
        <v>3</v>
      </c>
      <c r="C55" s="56"/>
      <c r="D55" s="57">
        <f>SUM(D38:D54)</f>
        <v>1368090.5</v>
      </c>
      <c r="E55" s="85"/>
      <c r="F55" s="85"/>
      <c r="G55" s="85"/>
      <c r="H55" s="85"/>
      <c r="I55" s="85"/>
      <c r="J55" s="161"/>
      <c r="M55" s="51"/>
      <c r="N55" s="50"/>
    </row>
    <row r="56" spans="1:17" s="26" customFormat="1" ht="40.5" thickTop="1">
      <c r="A56" s="53"/>
      <c r="B56" s="36" t="s">
        <v>17</v>
      </c>
      <c r="C56" s="63" t="s">
        <v>41</v>
      </c>
      <c r="D56" s="54">
        <v>612355.22</v>
      </c>
      <c r="E56" s="86"/>
      <c r="F56" s="96"/>
      <c r="G56" s="96"/>
      <c r="H56" s="96"/>
      <c r="I56" s="132" t="s">
        <v>67</v>
      </c>
      <c r="J56" s="147" t="s">
        <v>68</v>
      </c>
    </row>
    <row r="57" spans="1:17" s="26" customFormat="1" ht="39.75">
      <c r="A57" s="41"/>
      <c r="B57" s="20" t="s">
        <v>18</v>
      </c>
      <c r="C57" s="63" t="s">
        <v>41</v>
      </c>
      <c r="D57" s="27">
        <v>20000</v>
      </c>
      <c r="E57" s="87"/>
      <c r="F57" s="97"/>
      <c r="G57" s="97"/>
      <c r="H57" s="97"/>
      <c r="I57" s="133" t="s">
        <v>67</v>
      </c>
      <c r="J57" s="147" t="s">
        <v>68</v>
      </c>
    </row>
    <row r="58" spans="1:17" s="26" customFormat="1" ht="39.75">
      <c r="A58" s="41"/>
      <c r="B58" s="20" t="s">
        <v>19</v>
      </c>
      <c r="C58" s="63" t="s">
        <v>41</v>
      </c>
      <c r="D58" s="27">
        <v>4000</v>
      </c>
      <c r="E58" s="87"/>
      <c r="F58" s="97"/>
      <c r="G58" s="97"/>
      <c r="H58" s="97"/>
      <c r="I58" s="133" t="s">
        <v>67</v>
      </c>
      <c r="J58" s="147" t="s">
        <v>68</v>
      </c>
    </row>
    <row r="59" spans="1:17" s="26" customFormat="1" ht="39.75">
      <c r="A59" s="41"/>
      <c r="B59" s="28" t="s">
        <v>20</v>
      </c>
      <c r="C59" s="63" t="s">
        <v>41</v>
      </c>
      <c r="D59" s="27">
        <v>10000</v>
      </c>
      <c r="E59" s="87"/>
      <c r="F59" s="97"/>
      <c r="G59" s="97"/>
      <c r="H59" s="97"/>
      <c r="I59" s="133" t="s">
        <v>67</v>
      </c>
      <c r="J59" s="147" t="s">
        <v>68</v>
      </c>
    </row>
    <row r="60" spans="1:17" s="26" customFormat="1" ht="40.5" thickBot="1">
      <c r="A60" s="116"/>
      <c r="B60" s="108" t="s">
        <v>21</v>
      </c>
      <c r="C60" s="142" t="s">
        <v>41</v>
      </c>
      <c r="D60" s="117">
        <v>20000</v>
      </c>
      <c r="E60" s="118"/>
      <c r="F60" s="120"/>
      <c r="G60" s="120"/>
      <c r="H60" s="120"/>
      <c r="I60" s="131" t="s">
        <v>67</v>
      </c>
      <c r="J60" s="148" t="s">
        <v>68</v>
      </c>
    </row>
    <row r="61" spans="1:17" ht="23.25" thickTop="1" thickBot="1">
      <c r="A61" s="113"/>
      <c r="B61" s="103" t="s">
        <v>29</v>
      </c>
      <c r="C61" s="114"/>
      <c r="D61" s="115">
        <f>SUM(D56:D60)</f>
        <v>666355.22</v>
      </c>
      <c r="E61" s="115"/>
      <c r="F61" s="115"/>
      <c r="G61" s="115"/>
      <c r="H61" s="115"/>
      <c r="I61" s="115"/>
      <c r="J61" s="149"/>
      <c r="M61" s="51"/>
    </row>
    <row r="62" spans="1:17" ht="22.5" thickTop="1">
      <c r="A62" s="24"/>
      <c r="B62" s="25" t="s">
        <v>22</v>
      </c>
      <c r="C62" s="46"/>
      <c r="D62" s="47"/>
      <c r="E62" s="47"/>
      <c r="F62" s="47"/>
      <c r="G62" s="47"/>
      <c r="H62" s="47"/>
      <c r="I62" s="47"/>
      <c r="J62" s="150"/>
    </row>
    <row r="63" spans="1:17" ht="22.5" thickBot="1">
      <c r="A63" s="58"/>
      <c r="B63" s="59"/>
      <c r="C63" s="60"/>
      <c r="D63" s="61"/>
      <c r="E63" s="90"/>
      <c r="F63" s="90"/>
      <c r="G63" s="90"/>
      <c r="H63" s="90"/>
      <c r="I63" s="90"/>
      <c r="J63" s="162"/>
    </row>
    <row r="64" spans="1:17" ht="22.5" thickTop="1">
      <c r="A64" s="71">
        <v>4</v>
      </c>
      <c r="B64" s="72" t="s">
        <v>45</v>
      </c>
      <c r="C64" s="73"/>
      <c r="D64" s="74">
        <f>D71</f>
        <v>1011314</v>
      </c>
      <c r="E64" s="74"/>
      <c r="F64" s="74"/>
      <c r="G64" s="74"/>
      <c r="H64" s="74"/>
      <c r="I64" s="74"/>
      <c r="J64" s="159"/>
      <c r="M64" s="48"/>
      <c r="N64" s="49"/>
    </row>
    <row r="65" spans="1:17" s="26" customFormat="1">
      <c r="A65" s="40"/>
      <c r="B65" s="75" t="s">
        <v>44</v>
      </c>
      <c r="C65" s="76"/>
      <c r="D65" s="77"/>
      <c r="E65" s="77"/>
      <c r="F65" s="77"/>
      <c r="G65" s="77"/>
      <c r="H65" s="77"/>
      <c r="I65" s="99"/>
      <c r="J65" s="163"/>
      <c r="K65" s="10"/>
      <c r="L65" s="10"/>
      <c r="M65" s="48"/>
      <c r="N65" s="49"/>
      <c r="O65" s="10"/>
      <c r="P65" s="10"/>
      <c r="Q65" s="10"/>
    </row>
    <row r="66" spans="1:17" s="26" customFormat="1">
      <c r="A66" s="65"/>
      <c r="B66" s="98" t="s">
        <v>46</v>
      </c>
      <c r="C66" s="78"/>
      <c r="D66" s="79"/>
      <c r="E66" s="79"/>
      <c r="F66" s="79"/>
      <c r="G66" s="79"/>
      <c r="H66" s="79"/>
      <c r="I66" s="100"/>
      <c r="J66" s="160"/>
      <c r="K66" s="10"/>
      <c r="L66" s="10"/>
      <c r="M66" s="48"/>
      <c r="N66" s="49"/>
      <c r="O66" s="10"/>
      <c r="P66" s="10"/>
      <c r="Q66" s="10"/>
    </row>
    <row r="67" spans="1:17" s="26" customFormat="1" ht="39.75">
      <c r="A67" s="42"/>
      <c r="B67" s="36" t="s">
        <v>49</v>
      </c>
      <c r="C67" s="63" t="s">
        <v>41</v>
      </c>
      <c r="D67" s="44">
        <v>201600</v>
      </c>
      <c r="E67" s="134"/>
      <c r="F67" s="134"/>
      <c r="G67" s="134"/>
      <c r="H67" s="134"/>
      <c r="I67" s="133" t="s">
        <v>69</v>
      </c>
      <c r="J67" s="147" t="s">
        <v>68</v>
      </c>
      <c r="K67" s="10"/>
      <c r="L67" s="10"/>
      <c r="M67" s="168"/>
      <c r="N67" s="168" t="s">
        <v>23</v>
      </c>
      <c r="O67" s="10"/>
      <c r="P67" s="10"/>
      <c r="Q67" s="10"/>
    </row>
    <row r="68" spans="1:17" s="26" customFormat="1" ht="39.75">
      <c r="A68" s="42"/>
      <c r="B68" s="45" t="s">
        <v>47</v>
      </c>
      <c r="C68" s="63" t="s">
        <v>41</v>
      </c>
      <c r="D68" s="44">
        <v>756000</v>
      </c>
      <c r="E68" s="134"/>
      <c r="F68" s="134"/>
      <c r="G68" s="134"/>
      <c r="H68" s="134"/>
      <c r="I68" s="133" t="s">
        <v>69</v>
      </c>
      <c r="J68" s="147" t="s">
        <v>68</v>
      </c>
      <c r="K68" s="10"/>
      <c r="L68" s="10"/>
      <c r="M68" s="168" t="s">
        <v>51</v>
      </c>
      <c r="N68" s="168">
        <v>230600</v>
      </c>
      <c r="O68" s="10"/>
      <c r="P68" s="10"/>
      <c r="Q68" s="10"/>
    </row>
    <row r="69" spans="1:17" s="26" customFormat="1" ht="39.75">
      <c r="A69" s="42"/>
      <c r="B69" s="64" t="s">
        <v>50</v>
      </c>
      <c r="C69" s="63" t="s">
        <v>41</v>
      </c>
      <c r="D69" s="44">
        <v>23400</v>
      </c>
      <c r="E69" s="134"/>
      <c r="F69" s="134"/>
      <c r="G69" s="134"/>
      <c r="H69" s="134"/>
      <c r="I69" s="133" t="s">
        <v>69</v>
      </c>
      <c r="J69" s="147" t="s">
        <v>68</v>
      </c>
      <c r="K69" s="10"/>
      <c r="L69" s="10"/>
      <c r="M69" s="168" t="s">
        <v>52</v>
      </c>
      <c r="N69" s="168">
        <v>308000</v>
      </c>
      <c r="O69" s="10"/>
      <c r="P69" s="10"/>
      <c r="Q69" s="10"/>
    </row>
    <row r="70" spans="1:17" s="26" customFormat="1" ht="40.5" thickBot="1">
      <c r="A70" s="127"/>
      <c r="B70" s="128" t="s">
        <v>48</v>
      </c>
      <c r="C70" s="135" t="s">
        <v>41</v>
      </c>
      <c r="D70" s="129">
        <v>30314</v>
      </c>
      <c r="E70" s="129"/>
      <c r="F70" s="129"/>
      <c r="G70" s="129"/>
      <c r="H70" s="129"/>
      <c r="I70" s="131" t="s">
        <v>69</v>
      </c>
      <c r="J70" s="148" t="s">
        <v>68</v>
      </c>
      <c r="K70" s="10"/>
      <c r="L70" s="10"/>
      <c r="M70" s="168" t="s">
        <v>53</v>
      </c>
      <c r="N70" s="168">
        <v>2034445.72</v>
      </c>
      <c r="O70" s="10"/>
      <c r="P70" s="10"/>
      <c r="Q70" s="10"/>
    </row>
    <row r="71" spans="1:17" s="26" customFormat="1" ht="23.25" thickTop="1" thickBot="1">
      <c r="A71" s="102"/>
      <c r="B71" s="103" t="s">
        <v>3</v>
      </c>
      <c r="C71" s="104"/>
      <c r="D71" s="105">
        <f>SUM(D67:D70)</f>
        <v>1011314</v>
      </c>
      <c r="E71" s="106"/>
      <c r="F71" s="106"/>
      <c r="G71" s="106"/>
      <c r="H71" s="106"/>
      <c r="I71" s="106"/>
      <c r="J71" s="145"/>
      <c r="K71" s="10"/>
      <c r="L71" s="10"/>
      <c r="M71" s="169" t="s">
        <v>54</v>
      </c>
      <c r="N71" s="168">
        <v>1011314</v>
      </c>
      <c r="O71" s="10"/>
      <c r="P71" s="10"/>
      <c r="Q71" s="10"/>
    </row>
    <row r="72" spans="1:17" s="26" customFormat="1" ht="23.25" thickTop="1" thickBot="1">
      <c r="A72" s="136"/>
      <c r="B72" s="136"/>
      <c r="C72" s="137"/>
      <c r="D72" s="138"/>
      <c r="E72" s="138"/>
      <c r="F72" s="138"/>
      <c r="G72" s="138"/>
      <c r="H72" s="138"/>
      <c r="I72" s="138"/>
      <c r="J72" s="164"/>
      <c r="K72" s="10"/>
      <c r="L72" s="10"/>
      <c r="M72" s="170" t="s">
        <v>1</v>
      </c>
      <c r="N72" s="168">
        <f>SUM(N68:N71)</f>
        <v>3584359.7199999997</v>
      </c>
      <c r="O72" s="10"/>
      <c r="P72" s="10"/>
      <c r="Q72" s="10"/>
    </row>
    <row r="73" spans="1:17" ht="32.25" customHeight="1" thickTop="1" thickBot="1">
      <c r="A73" s="139"/>
      <c r="B73" s="139" t="s">
        <v>55</v>
      </c>
      <c r="C73" s="140"/>
      <c r="D73" s="141">
        <f>D9+D32+D36+D64</f>
        <v>3584359.7199999997</v>
      </c>
      <c r="E73" s="141"/>
      <c r="F73" s="141"/>
      <c r="G73" s="141"/>
      <c r="H73" s="141"/>
      <c r="I73" s="141"/>
      <c r="J73" s="165"/>
      <c r="M73" s="169"/>
      <c r="N73" s="170"/>
    </row>
    <row r="74" spans="1:17" ht="22.5" thickTop="1"/>
    <row r="75" spans="1:17" ht="14.25" customHeight="1"/>
    <row r="76" spans="1:17" ht="14.25" customHeight="1"/>
    <row r="77" spans="1:17" ht="14.25" customHeight="1"/>
  </sheetData>
  <mergeCells count="8">
    <mergeCell ref="A2:J2"/>
    <mergeCell ref="A3:J3"/>
    <mergeCell ref="A1:J1"/>
    <mergeCell ref="A4:A5"/>
    <mergeCell ref="B4:B5"/>
    <mergeCell ref="C4:H4"/>
    <mergeCell ref="J4:J5"/>
    <mergeCell ref="I4:I5"/>
  </mergeCells>
  <phoneticPr fontId="11" type="noConversion"/>
  <pageMargins left="0.31496062992125984" right="0.31496062992125984" top="0.55118110236220474" bottom="0.35433070866141736" header="0.31496062992125984" footer="0.31496062992125984"/>
  <pageSetup paperSize="9" scale="85" orientation="landscape" horizontalDpi="0" verticalDpi="0" r:id="rId1"/>
  <rowBreaks count="4" manualBreakCount="4">
    <brk id="20" max="9" man="1"/>
    <brk id="34" max="9" man="1"/>
    <brk id="55" max="9" man="1"/>
    <brk id="6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O11 แผนการใช้จ่าย</vt:lpstr>
      <vt:lpstr>'O11 แผนการใช้จ่าย'!Print_Area</vt:lpstr>
      <vt:lpstr>'O11 แผนการใช้จ่าย'!Print_Titles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2024-04-18T03:13:59Z</cp:lastPrinted>
  <dcterms:created xsi:type="dcterms:W3CDTF">2024-01-10T07:59:11Z</dcterms:created>
  <dcterms:modified xsi:type="dcterms:W3CDTF">2024-04-18T03:14:09Z</dcterms:modified>
</cp:coreProperties>
</file>